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4" sheetId="12" state="visible" r:id="rId12"/>
    <sheet name="Figura 5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flexiei medii a genunchiului, pe protocoale (°)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4'!$A$4:$A$5</f>
            </numRef>
          </cat>
          <val>
            <numRef>
              <f>'Figura 4'!$B$4:$B$5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4'!$A$4:$A$5</f>
            </numRef>
          </cat>
          <val>
            <numRef>
              <f>'Figura 4'!$C$4:$C$5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scorului funcțional mediu, pe protocoale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5'!$A$4:$A$5</f>
            </numRef>
          </cat>
          <val>
            <numRef>
              <f>'Figura 5'!$B$4:$B$5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5'!$A$4:$A$5</f>
            </numRef>
          </cat>
          <val>
            <numRef>
              <f>'Figura 5'!$C$4:$C$5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vârstă și câștigul de flexie</a:t>
            </a:r>
          </a:p>
        </rich>
      </tx>
    </title>
    <plotArea>
      <scatterChart>
        <ser>
          <idx val="0"/>
          <order val="0"/>
          <tx>
            <v>Câștig flexie (°)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7'!$A$4:$A$33</f>
            </numRef>
          </xVal>
          <yVal>
            <numRef>
              <f>'Figura 7'!$B$4:$B$33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Vârsta (ani)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Câștig flexie (°)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Kinetoterapie</t>
        </is>
      </c>
    </row>
    <row r="2">
      <c r="A2" s="2" t="inlineStr">
        <is>
          <t>Recuperarea kinetoterapeutică după artroplastia de genunchi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30 de respondenți/observații simulate, câte un rând pentru fiecare.</t>
        </is>
      </c>
    </row>
    <row r="12">
      <c r="A12" t="inlineStr">
        <is>
          <t>• Tabelul 1: Flexia genunchiului necesară pentru activitățile zilnice (valori orientative)</t>
        </is>
      </c>
    </row>
    <row r="13">
      <c r="A13" t="inlineStr">
        <is>
          <t>• Tabelul 2: Parametrii evaluați la evaluarea inițială și finală</t>
        </is>
      </c>
    </row>
    <row r="14">
      <c r="A14" t="inlineStr">
        <is>
          <t>• Tabelul 3: Programul de recuperare pe faze (protocolul standard)</t>
        </is>
      </c>
    </row>
    <row r="15">
      <c r="A15" t="inlineStr">
        <is>
          <t>• Tabelul 4: Comparația protocoalelor la evaluarea inițială</t>
        </is>
      </c>
    </row>
    <row r="16">
      <c r="A16" t="inlineStr">
        <is>
          <t>• Tabelul 5: Evaluarea inițială și finală pentru întregul lot</t>
        </is>
      </c>
    </row>
    <row r="17">
      <c r="A17" t="inlineStr">
        <is>
          <t>• Tabelul 6: Ameliorarea parametrilor (final față de inițial), pe protocoale</t>
        </is>
      </c>
    </row>
    <row r="18">
      <c r="A18" t="inlineStr">
        <is>
          <t>• Tabelul 7: Corelațiile dintre vârstă și ameliorarea parametrilor</t>
        </is>
      </c>
    </row>
    <row r="19">
      <c r="A19" t="inlineStr">
        <is>
          <t>• Tabelul 8: Criterii orientative de trecere de la o fază la alta, propuse de autor</t>
        </is>
      </c>
    </row>
    <row r="20">
      <c r="A20" t="inlineStr">
        <is>
          <t>• Tabelul 9: Exerciții din faza a II-a: descriere și dozare</t>
        </is>
      </c>
    </row>
    <row r="21">
      <c r="A21" t="inlineStr">
        <is>
          <t>• Figura 4: Evoluția flexiei medii a genunchiului, pe protocoale (°) (grafic Excel)</t>
        </is>
      </c>
    </row>
    <row r="22">
      <c r="A22" t="inlineStr">
        <is>
          <t>• Figura 5: Evoluția scorului funcțional mediu, pe protocoale (grafic Excel)</t>
        </is>
      </c>
    </row>
    <row r="23">
      <c r="A23" t="inlineStr">
        <is>
          <t>• Figura 7: Relația dintre vârstă și câștigul de flexie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21" customWidth="1" min="4" max="4"/>
    <col width="19" customWidth="1" min="5" max="5"/>
    <col width="21" customWidth="1" min="6" max="6"/>
    <col width="19" customWidth="1" min="7" max="7"/>
    <col width="13" customWidth="1" min="8" max="8"/>
    <col width="14" customWidth="1" min="9" max="9"/>
    <col width="25" customWidth="1" min="10" max="10"/>
    <col width="24" customWidth="1" min="11" max="11"/>
    <col width="19" customWidth="1" min="12" max="12"/>
    <col width="19" customWidth="1" min="13" max="13"/>
    <col width="11" customWidth="1" min="14" max="14"/>
    <col width="23" customWidth="1" min="15" max="15"/>
  </cols>
  <sheetData>
    <row r="1">
      <c r="A1" s="6" t="inlineStr">
        <is>
          <t>Nr.</t>
        </is>
      </c>
      <c r="B1" s="6" t="inlineStr">
        <is>
          <t>Protocol</t>
        </is>
      </c>
      <c r="C1" s="6" t="inlineStr">
        <is>
          <t>Vârsta (ani)</t>
        </is>
      </c>
      <c r="D1" s="6" t="inlineStr">
        <is>
          <t>Flexie inițială (°)</t>
        </is>
      </c>
      <c r="E1" s="6" t="inlineStr">
        <is>
          <t>Câștig flexie (°)</t>
        </is>
      </c>
      <c r="F1" s="6" t="inlineStr">
        <is>
          <t>Forță inițială (kg)</t>
        </is>
      </c>
      <c r="G1" s="6" t="inlineStr">
        <is>
          <t>Câștig forță (kg)</t>
        </is>
      </c>
      <c r="H1" s="6" t="inlineStr">
        <is>
          <t>VAS inițial</t>
        </is>
      </c>
      <c r="I1" s="6" t="inlineStr">
        <is>
          <t>Reducere VAS</t>
        </is>
      </c>
      <c r="J1" s="6" t="inlineStr">
        <is>
          <t>Scor funcțional inițial</t>
        </is>
      </c>
      <c r="K1" s="6" t="inlineStr">
        <is>
          <t>Câștig scor funcțional</t>
        </is>
      </c>
      <c r="L1" s="6" t="inlineStr">
        <is>
          <t>Flexie finală (°)</t>
        </is>
      </c>
      <c r="M1" s="6" t="inlineStr">
        <is>
          <t>Forță finală (kg)</t>
        </is>
      </c>
      <c r="N1" s="6" t="inlineStr">
        <is>
          <t>VAS final</t>
        </is>
      </c>
      <c r="O1" s="6" t="inlineStr">
        <is>
          <t>Scor funcțional final</t>
        </is>
      </c>
    </row>
    <row r="2">
      <c r="A2" t="n">
        <v>1</v>
      </c>
      <c r="B2" t="inlineStr">
        <is>
          <t>Extins</t>
        </is>
      </c>
      <c r="C2" t="n">
        <v>66</v>
      </c>
      <c r="D2" t="n">
        <v>78</v>
      </c>
      <c r="E2" t="n">
        <v>30</v>
      </c>
      <c r="F2" t="n">
        <v>10.8</v>
      </c>
      <c r="G2" t="n">
        <v>3.6</v>
      </c>
      <c r="H2" t="n">
        <v>7</v>
      </c>
      <c r="I2" t="n">
        <v>4</v>
      </c>
      <c r="J2" t="n">
        <v>36</v>
      </c>
      <c r="K2" t="n">
        <v>23</v>
      </c>
      <c r="L2" t="n">
        <v>108</v>
      </c>
      <c r="M2" t="n">
        <v>14.4</v>
      </c>
      <c r="N2" t="n">
        <v>3</v>
      </c>
      <c r="O2" t="n">
        <v>59</v>
      </c>
    </row>
    <row r="3">
      <c r="A3" t="n">
        <v>2</v>
      </c>
      <c r="B3" t="inlineStr">
        <is>
          <t>Extins</t>
        </is>
      </c>
      <c r="C3" t="n">
        <v>80</v>
      </c>
      <c r="D3" t="n">
        <v>82</v>
      </c>
      <c r="E3" t="n">
        <v>26</v>
      </c>
      <c r="F3" t="n">
        <v>12.7</v>
      </c>
      <c r="G3" t="n">
        <v>6.9</v>
      </c>
      <c r="H3" t="n">
        <v>7</v>
      </c>
      <c r="I3" t="n">
        <v>5</v>
      </c>
      <c r="J3" t="n">
        <v>48</v>
      </c>
      <c r="K3" t="n">
        <v>23</v>
      </c>
      <c r="L3" t="n">
        <v>108</v>
      </c>
      <c r="M3" t="n">
        <v>19.6</v>
      </c>
      <c r="N3" t="n">
        <v>2</v>
      </c>
      <c r="O3" t="n">
        <v>71</v>
      </c>
    </row>
    <row r="4">
      <c r="A4" t="n">
        <v>3</v>
      </c>
      <c r="B4" t="inlineStr">
        <is>
          <t>Standard</t>
        </is>
      </c>
      <c r="C4" t="n">
        <v>60</v>
      </c>
      <c r="D4" t="n">
        <v>84</v>
      </c>
      <c r="E4" t="n">
        <v>25</v>
      </c>
      <c r="F4" t="n">
        <v>5.9</v>
      </c>
      <c r="G4" t="n">
        <v>2.7</v>
      </c>
      <c r="H4" t="n">
        <v>6</v>
      </c>
      <c r="I4" t="n">
        <v>3</v>
      </c>
      <c r="J4" t="n">
        <v>46</v>
      </c>
      <c r="K4" t="n">
        <v>23</v>
      </c>
      <c r="L4" t="n">
        <v>109</v>
      </c>
      <c r="M4" t="n">
        <v>8.6</v>
      </c>
      <c r="N4" t="n">
        <v>3</v>
      </c>
      <c r="O4" t="n">
        <v>69</v>
      </c>
    </row>
    <row r="5">
      <c r="A5" t="n">
        <v>4</v>
      </c>
      <c r="B5" t="inlineStr">
        <is>
          <t>Extins</t>
        </is>
      </c>
      <c r="C5" t="n">
        <v>65</v>
      </c>
      <c r="D5" t="n">
        <v>71</v>
      </c>
      <c r="E5" t="n">
        <v>26</v>
      </c>
      <c r="F5" t="n">
        <v>4</v>
      </c>
      <c r="G5" t="n">
        <v>3.8</v>
      </c>
      <c r="H5" t="n">
        <v>5</v>
      </c>
      <c r="I5" t="n">
        <v>3</v>
      </c>
      <c r="J5" t="n">
        <v>49</v>
      </c>
      <c r="K5" t="n">
        <v>12</v>
      </c>
      <c r="L5" t="n">
        <v>97</v>
      </c>
      <c r="M5" t="n">
        <v>7.8</v>
      </c>
      <c r="N5" t="n">
        <v>2</v>
      </c>
      <c r="O5" t="n">
        <v>61</v>
      </c>
    </row>
    <row r="6">
      <c r="A6" t="n">
        <v>5</v>
      </c>
      <c r="B6" t="inlineStr">
        <is>
          <t>Standard</t>
        </is>
      </c>
      <c r="C6" t="n">
        <v>80</v>
      </c>
      <c r="D6" t="n">
        <v>70</v>
      </c>
      <c r="E6" t="n">
        <v>13</v>
      </c>
      <c r="F6" t="n">
        <v>10.7</v>
      </c>
      <c r="G6" t="n">
        <v>2.2</v>
      </c>
      <c r="H6" t="n">
        <v>9</v>
      </c>
      <c r="I6" t="n">
        <v>4</v>
      </c>
      <c r="J6" t="n">
        <v>31</v>
      </c>
      <c r="K6" t="n">
        <v>35</v>
      </c>
      <c r="L6" t="n">
        <v>83</v>
      </c>
      <c r="M6" t="n">
        <v>12.9</v>
      </c>
      <c r="N6" t="n">
        <v>5</v>
      </c>
      <c r="O6" t="n">
        <v>66</v>
      </c>
    </row>
    <row r="7">
      <c r="A7" t="n">
        <v>6</v>
      </c>
      <c r="B7" t="inlineStr">
        <is>
          <t>Standard</t>
        </is>
      </c>
      <c r="C7" t="n">
        <v>71</v>
      </c>
      <c r="D7" t="n">
        <v>83</v>
      </c>
      <c r="E7" t="n">
        <v>25</v>
      </c>
      <c r="F7" t="n">
        <v>15</v>
      </c>
      <c r="G7" t="n">
        <v>3</v>
      </c>
      <c r="H7" t="n">
        <v>7</v>
      </c>
      <c r="I7" t="n">
        <v>4</v>
      </c>
      <c r="J7" t="n">
        <v>65</v>
      </c>
      <c r="K7" t="n">
        <v>17</v>
      </c>
      <c r="L7" t="n">
        <v>108</v>
      </c>
      <c r="M7" t="n">
        <v>18</v>
      </c>
      <c r="N7" t="n">
        <v>3</v>
      </c>
      <c r="O7" t="n">
        <v>82</v>
      </c>
    </row>
    <row r="8">
      <c r="A8" t="n">
        <v>7</v>
      </c>
      <c r="B8" t="inlineStr">
        <is>
          <t>Extins</t>
        </is>
      </c>
      <c r="C8" t="n">
        <v>72</v>
      </c>
      <c r="D8" t="n">
        <v>76</v>
      </c>
      <c r="E8" t="n">
        <v>9</v>
      </c>
      <c r="F8" t="n">
        <v>7.1</v>
      </c>
      <c r="G8" t="n">
        <v>8.199999999999999</v>
      </c>
      <c r="H8" t="n">
        <v>5</v>
      </c>
      <c r="I8" t="n">
        <v>2</v>
      </c>
      <c r="J8" t="n">
        <v>41</v>
      </c>
      <c r="K8" t="n">
        <v>15</v>
      </c>
      <c r="L8" t="n">
        <v>85</v>
      </c>
      <c r="M8" t="n">
        <v>15.3</v>
      </c>
      <c r="N8" t="n">
        <v>3</v>
      </c>
      <c r="O8" t="n">
        <v>56</v>
      </c>
    </row>
    <row r="9">
      <c r="A9" t="n">
        <v>8</v>
      </c>
      <c r="B9" t="inlineStr">
        <is>
          <t>Standard</t>
        </is>
      </c>
      <c r="C9" t="n">
        <v>64</v>
      </c>
      <c r="D9" t="n">
        <v>84</v>
      </c>
      <c r="E9" t="n">
        <v>20</v>
      </c>
      <c r="F9" t="n">
        <v>6.5</v>
      </c>
      <c r="G9" t="n">
        <v>1.8</v>
      </c>
      <c r="H9" t="n">
        <v>6</v>
      </c>
      <c r="I9" t="n">
        <v>3</v>
      </c>
      <c r="J9" t="n">
        <v>32</v>
      </c>
      <c r="K9" t="n">
        <v>24</v>
      </c>
      <c r="L9" t="n">
        <v>104</v>
      </c>
      <c r="M9" t="n">
        <v>8.300000000000001</v>
      </c>
      <c r="N9" t="n">
        <v>3</v>
      </c>
      <c r="O9" t="n">
        <v>56</v>
      </c>
    </row>
    <row r="10">
      <c r="A10" t="n">
        <v>9</v>
      </c>
      <c r="B10" t="inlineStr">
        <is>
          <t>Extins</t>
        </is>
      </c>
      <c r="C10" t="n">
        <v>56</v>
      </c>
      <c r="D10" t="n">
        <v>89</v>
      </c>
      <c r="E10" t="n">
        <v>31</v>
      </c>
      <c r="F10" t="n">
        <v>10.6</v>
      </c>
      <c r="G10" t="n">
        <v>5.8</v>
      </c>
      <c r="H10" t="n">
        <v>6</v>
      </c>
      <c r="I10" t="n">
        <v>4</v>
      </c>
      <c r="J10" t="n">
        <v>54</v>
      </c>
      <c r="K10" t="n">
        <v>28</v>
      </c>
      <c r="L10" t="n">
        <v>120</v>
      </c>
      <c r="M10" t="n">
        <v>16.4</v>
      </c>
      <c r="N10" t="n">
        <v>2</v>
      </c>
      <c r="O10" t="n">
        <v>82</v>
      </c>
    </row>
    <row r="11">
      <c r="A11" t="n">
        <v>10</v>
      </c>
      <c r="B11" t="inlineStr">
        <is>
          <t>Standard</t>
        </is>
      </c>
      <c r="C11" t="n">
        <v>68</v>
      </c>
      <c r="D11" t="n">
        <v>64</v>
      </c>
      <c r="E11" t="n">
        <v>10</v>
      </c>
      <c r="F11" t="n">
        <v>7.4</v>
      </c>
      <c r="G11" t="n">
        <v>0.2</v>
      </c>
      <c r="H11" t="n">
        <v>5</v>
      </c>
      <c r="I11" t="n">
        <v>3</v>
      </c>
      <c r="J11" t="n">
        <v>44</v>
      </c>
      <c r="K11" t="n">
        <v>5</v>
      </c>
      <c r="L11" t="n">
        <v>74</v>
      </c>
      <c r="M11" t="n">
        <v>7.6</v>
      </c>
      <c r="N11" t="n">
        <v>2</v>
      </c>
      <c r="O11" t="n">
        <v>49</v>
      </c>
    </row>
    <row r="12">
      <c r="A12" t="n">
        <v>11</v>
      </c>
      <c r="B12" t="inlineStr">
        <is>
          <t>Extins</t>
        </is>
      </c>
      <c r="C12" t="n">
        <v>68</v>
      </c>
      <c r="D12" t="n">
        <v>84</v>
      </c>
      <c r="E12" t="n">
        <v>28</v>
      </c>
      <c r="F12" t="n">
        <v>8.199999999999999</v>
      </c>
      <c r="G12" t="n">
        <v>5.5</v>
      </c>
      <c r="H12" t="n">
        <v>6</v>
      </c>
      <c r="I12" t="n">
        <v>4</v>
      </c>
      <c r="J12" t="n">
        <v>51</v>
      </c>
      <c r="K12" t="n">
        <v>31</v>
      </c>
      <c r="L12" t="n">
        <v>112</v>
      </c>
      <c r="M12" t="n">
        <v>13.7</v>
      </c>
      <c r="N12" t="n">
        <v>2</v>
      </c>
      <c r="O12" t="n">
        <v>82</v>
      </c>
    </row>
    <row r="13">
      <c r="A13" t="n">
        <v>12</v>
      </c>
      <c r="B13" t="inlineStr">
        <is>
          <t>Extins</t>
        </is>
      </c>
      <c r="C13" t="n">
        <v>59</v>
      </c>
      <c r="D13" t="n">
        <v>94</v>
      </c>
      <c r="E13" t="n">
        <v>25</v>
      </c>
      <c r="F13" t="n">
        <v>8.5</v>
      </c>
      <c r="G13" t="n">
        <v>7</v>
      </c>
      <c r="H13" t="n">
        <v>6</v>
      </c>
      <c r="I13" t="n">
        <v>3</v>
      </c>
      <c r="J13" t="n">
        <v>44</v>
      </c>
      <c r="K13" t="n">
        <v>31</v>
      </c>
      <c r="L13" t="n">
        <v>119</v>
      </c>
      <c r="M13" t="n">
        <v>15.5</v>
      </c>
      <c r="N13" t="n">
        <v>3</v>
      </c>
      <c r="O13" t="n">
        <v>75</v>
      </c>
    </row>
    <row r="14">
      <c r="A14" t="n">
        <v>13</v>
      </c>
      <c r="B14" t="inlineStr">
        <is>
          <t>Standard</t>
        </is>
      </c>
      <c r="C14" t="n">
        <v>63</v>
      </c>
      <c r="D14" t="n">
        <v>78</v>
      </c>
      <c r="E14" t="n">
        <v>27</v>
      </c>
      <c r="F14" t="n">
        <v>10.5</v>
      </c>
      <c r="G14" t="n">
        <v>3.3</v>
      </c>
      <c r="H14" t="n">
        <v>7</v>
      </c>
      <c r="I14" t="n">
        <v>5</v>
      </c>
      <c r="J14" t="n">
        <v>47</v>
      </c>
      <c r="K14" t="n">
        <v>19</v>
      </c>
      <c r="L14" t="n">
        <v>105</v>
      </c>
      <c r="M14" t="n">
        <v>13.8</v>
      </c>
      <c r="N14" t="n">
        <v>2</v>
      </c>
      <c r="O14" t="n">
        <v>66</v>
      </c>
    </row>
    <row r="15">
      <c r="A15" t="n">
        <v>14</v>
      </c>
      <c r="B15" t="inlineStr">
        <is>
          <t>Extins</t>
        </is>
      </c>
      <c r="C15" t="n">
        <v>67</v>
      </c>
      <c r="D15" t="n">
        <v>73</v>
      </c>
      <c r="E15" t="n">
        <v>25</v>
      </c>
      <c r="F15" t="n">
        <v>8.4</v>
      </c>
      <c r="G15" t="n">
        <v>4.5</v>
      </c>
      <c r="H15" t="n">
        <v>7</v>
      </c>
      <c r="I15" t="n">
        <v>4</v>
      </c>
      <c r="J15" t="n">
        <v>50</v>
      </c>
      <c r="K15" t="n">
        <v>24</v>
      </c>
      <c r="L15" t="n">
        <v>98</v>
      </c>
      <c r="M15" t="n">
        <v>12.9</v>
      </c>
      <c r="N15" t="n">
        <v>3</v>
      </c>
      <c r="O15" t="n">
        <v>74</v>
      </c>
    </row>
    <row r="16">
      <c r="A16" t="n">
        <v>15</v>
      </c>
      <c r="B16" t="inlineStr">
        <is>
          <t>Standard</t>
        </is>
      </c>
      <c r="C16" t="n">
        <v>61</v>
      </c>
      <c r="D16" t="n">
        <v>89</v>
      </c>
      <c r="E16" t="n">
        <v>27</v>
      </c>
      <c r="F16" t="n">
        <v>9.9</v>
      </c>
      <c r="G16" t="n">
        <v>4.1</v>
      </c>
      <c r="H16" t="n">
        <v>4</v>
      </c>
      <c r="I16" t="n">
        <v>2</v>
      </c>
      <c r="J16" t="n">
        <v>40</v>
      </c>
      <c r="K16" t="n">
        <v>25</v>
      </c>
      <c r="L16" t="n">
        <v>116</v>
      </c>
      <c r="M16" t="n">
        <v>14</v>
      </c>
      <c r="N16" t="n">
        <v>2</v>
      </c>
      <c r="O16" t="n">
        <v>65</v>
      </c>
    </row>
    <row r="17">
      <c r="A17" t="n">
        <v>16</v>
      </c>
      <c r="B17" t="inlineStr">
        <is>
          <t>Standard</t>
        </is>
      </c>
      <c r="C17" t="n">
        <v>67</v>
      </c>
      <c r="D17" t="n">
        <v>84</v>
      </c>
      <c r="E17" t="n">
        <v>28</v>
      </c>
      <c r="F17" t="n">
        <v>8.9</v>
      </c>
      <c r="G17" t="n">
        <v>4.8</v>
      </c>
      <c r="H17" t="n">
        <v>6</v>
      </c>
      <c r="I17" t="n">
        <v>3</v>
      </c>
      <c r="J17" t="n">
        <v>54</v>
      </c>
      <c r="K17" t="n">
        <v>17</v>
      </c>
      <c r="L17" t="n">
        <v>112</v>
      </c>
      <c r="M17" t="n">
        <v>13.7</v>
      </c>
      <c r="N17" t="n">
        <v>3</v>
      </c>
      <c r="O17" t="n">
        <v>71</v>
      </c>
    </row>
    <row r="18">
      <c r="A18" t="n">
        <v>17</v>
      </c>
      <c r="B18" t="inlineStr">
        <is>
          <t>Standard</t>
        </is>
      </c>
      <c r="C18" t="n">
        <v>68</v>
      </c>
      <c r="D18" t="n">
        <v>90</v>
      </c>
      <c r="E18" t="n">
        <v>22</v>
      </c>
      <c r="F18" t="n">
        <v>7.4</v>
      </c>
      <c r="G18" t="n">
        <v>4.8</v>
      </c>
      <c r="H18" t="n">
        <v>5</v>
      </c>
      <c r="I18" t="n">
        <v>2</v>
      </c>
      <c r="J18" t="n">
        <v>43</v>
      </c>
      <c r="K18" t="n">
        <v>23</v>
      </c>
      <c r="L18" t="n">
        <v>112</v>
      </c>
      <c r="M18" t="n">
        <v>12.2</v>
      </c>
      <c r="N18" t="n">
        <v>3</v>
      </c>
      <c r="O18" t="n">
        <v>66</v>
      </c>
    </row>
    <row r="19">
      <c r="A19" t="n">
        <v>18</v>
      </c>
      <c r="B19" t="inlineStr">
        <is>
          <t>Standard</t>
        </is>
      </c>
      <c r="C19" t="n">
        <v>67</v>
      </c>
      <c r="D19" t="n">
        <v>78</v>
      </c>
      <c r="E19" t="n">
        <v>14</v>
      </c>
      <c r="F19" t="n">
        <v>8.6</v>
      </c>
      <c r="G19" t="n">
        <v>6.9</v>
      </c>
      <c r="H19" t="n">
        <v>7</v>
      </c>
      <c r="I19" t="n">
        <v>2</v>
      </c>
      <c r="J19" t="n">
        <v>39</v>
      </c>
      <c r="K19" t="n">
        <v>18</v>
      </c>
      <c r="L19" t="n">
        <v>92</v>
      </c>
      <c r="M19" t="n">
        <v>15.5</v>
      </c>
      <c r="N19" t="n">
        <v>5</v>
      </c>
      <c r="O19" t="n">
        <v>57</v>
      </c>
    </row>
    <row r="20">
      <c r="A20" t="n">
        <v>19</v>
      </c>
      <c r="B20" t="inlineStr">
        <is>
          <t>Standard</t>
        </is>
      </c>
      <c r="C20" t="n">
        <v>64</v>
      </c>
      <c r="D20" t="n">
        <v>66</v>
      </c>
      <c r="E20" t="n">
        <v>12</v>
      </c>
      <c r="F20" t="n">
        <v>7.2</v>
      </c>
      <c r="G20" t="n">
        <v>4</v>
      </c>
      <c r="H20" t="n">
        <v>6</v>
      </c>
      <c r="I20" t="n">
        <v>4</v>
      </c>
      <c r="J20" t="n">
        <v>48</v>
      </c>
      <c r="K20" t="n">
        <v>12</v>
      </c>
      <c r="L20" t="n">
        <v>78</v>
      </c>
      <c r="M20" t="n">
        <v>11.2</v>
      </c>
      <c r="N20" t="n">
        <v>2</v>
      </c>
      <c r="O20" t="n">
        <v>60</v>
      </c>
    </row>
    <row r="21">
      <c r="A21" t="n">
        <v>20</v>
      </c>
      <c r="B21" t="inlineStr">
        <is>
          <t>Standard</t>
        </is>
      </c>
      <c r="C21" t="n">
        <v>71</v>
      </c>
      <c r="D21" t="n">
        <v>80</v>
      </c>
      <c r="E21" t="n">
        <v>30</v>
      </c>
      <c r="F21" t="n">
        <v>9.300000000000001</v>
      </c>
      <c r="G21" t="n">
        <v>2.7</v>
      </c>
      <c r="H21" t="n">
        <v>7</v>
      </c>
      <c r="I21" t="n">
        <v>3</v>
      </c>
      <c r="J21" t="n">
        <v>52</v>
      </c>
      <c r="K21" t="n">
        <v>15</v>
      </c>
      <c r="L21" t="n">
        <v>110</v>
      </c>
      <c r="M21" t="n">
        <v>12</v>
      </c>
      <c r="N21" t="n">
        <v>4</v>
      </c>
      <c r="O21" t="n">
        <v>67</v>
      </c>
    </row>
    <row r="22">
      <c r="A22" t="n">
        <v>21</v>
      </c>
      <c r="B22" t="inlineStr">
        <is>
          <t>Extins</t>
        </is>
      </c>
      <c r="C22" t="n">
        <v>73</v>
      </c>
      <c r="D22" t="n">
        <v>77</v>
      </c>
      <c r="E22" t="n">
        <v>23</v>
      </c>
      <c r="F22" t="n">
        <v>6.8</v>
      </c>
      <c r="G22" t="n">
        <v>5.3</v>
      </c>
      <c r="H22" t="n">
        <v>5</v>
      </c>
      <c r="I22" t="n">
        <v>2</v>
      </c>
      <c r="J22" t="n">
        <v>45</v>
      </c>
      <c r="K22" t="n">
        <v>24</v>
      </c>
      <c r="L22" t="n">
        <v>100</v>
      </c>
      <c r="M22" t="n">
        <v>12.1</v>
      </c>
      <c r="N22" t="n">
        <v>3</v>
      </c>
      <c r="O22" t="n">
        <v>69</v>
      </c>
    </row>
    <row r="23">
      <c r="A23" t="n">
        <v>22</v>
      </c>
      <c r="B23" t="inlineStr">
        <is>
          <t>Standard</t>
        </is>
      </c>
      <c r="C23" t="n">
        <v>69</v>
      </c>
      <c r="D23" t="n">
        <v>89</v>
      </c>
      <c r="E23" t="n">
        <v>15</v>
      </c>
      <c r="F23" t="n">
        <v>6.9</v>
      </c>
      <c r="G23" t="n">
        <v>3.6</v>
      </c>
      <c r="H23" t="n">
        <v>8</v>
      </c>
      <c r="I23" t="n">
        <v>5</v>
      </c>
      <c r="J23" t="n">
        <v>39</v>
      </c>
      <c r="K23" t="n">
        <v>12</v>
      </c>
      <c r="L23" t="n">
        <v>104</v>
      </c>
      <c r="M23" t="n">
        <v>10.5</v>
      </c>
      <c r="N23" t="n">
        <v>3</v>
      </c>
      <c r="O23" t="n">
        <v>51</v>
      </c>
    </row>
    <row r="24">
      <c r="A24" t="n">
        <v>23</v>
      </c>
      <c r="B24" t="inlineStr">
        <is>
          <t>Standard</t>
        </is>
      </c>
      <c r="C24" t="n">
        <v>62</v>
      </c>
      <c r="D24" t="n">
        <v>83</v>
      </c>
      <c r="E24" t="n">
        <v>23</v>
      </c>
      <c r="F24" t="n">
        <v>12.6</v>
      </c>
      <c r="G24" t="n">
        <v>3.9</v>
      </c>
      <c r="H24" t="n">
        <v>8</v>
      </c>
      <c r="I24" t="n">
        <v>5</v>
      </c>
      <c r="J24" t="n">
        <v>54</v>
      </c>
      <c r="K24" t="n">
        <v>26</v>
      </c>
      <c r="L24" t="n">
        <v>106</v>
      </c>
      <c r="M24" t="n">
        <v>16.5</v>
      </c>
      <c r="N24" t="n">
        <v>3</v>
      </c>
      <c r="O24" t="n">
        <v>80</v>
      </c>
    </row>
    <row r="25">
      <c r="A25" t="n">
        <v>24</v>
      </c>
      <c r="B25" t="inlineStr">
        <is>
          <t>Extins</t>
        </is>
      </c>
      <c r="C25" t="n">
        <v>72</v>
      </c>
      <c r="D25" t="n">
        <v>65</v>
      </c>
      <c r="E25" t="n">
        <v>23</v>
      </c>
      <c r="F25" t="n">
        <v>9.199999999999999</v>
      </c>
      <c r="G25" t="n">
        <v>5.4</v>
      </c>
      <c r="H25" t="n">
        <v>5</v>
      </c>
      <c r="I25" t="n">
        <v>3</v>
      </c>
      <c r="J25" t="n">
        <v>30</v>
      </c>
      <c r="K25" t="n">
        <v>26</v>
      </c>
      <c r="L25" t="n">
        <v>88</v>
      </c>
      <c r="M25" t="n">
        <v>14.6</v>
      </c>
      <c r="N25" t="n">
        <v>2</v>
      </c>
      <c r="O25" t="n">
        <v>56</v>
      </c>
    </row>
    <row r="26">
      <c r="A26" t="n">
        <v>25</v>
      </c>
      <c r="B26" t="inlineStr">
        <is>
          <t>Extins</t>
        </is>
      </c>
      <c r="C26" t="n">
        <v>64</v>
      </c>
      <c r="D26" t="n">
        <v>69</v>
      </c>
      <c r="E26" t="n">
        <v>33</v>
      </c>
      <c r="F26" t="n">
        <v>9.199999999999999</v>
      </c>
      <c r="G26" t="n">
        <v>5.8</v>
      </c>
      <c r="H26" t="n">
        <v>7</v>
      </c>
      <c r="I26" t="n">
        <v>2</v>
      </c>
      <c r="J26" t="n">
        <v>37</v>
      </c>
      <c r="K26" t="n">
        <v>34</v>
      </c>
      <c r="L26" t="n">
        <v>102</v>
      </c>
      <c r="M26" t="n">
        <v>15</v>
      </c>
      <c r="N26" t="n">
        <v>5</v>
      </c>
      <c r="O26" t="n">
        <v>71</v>
      </c>
    </row>
    <row r="27">
      <c r="A27" t="n">
        <v>26</v>
      </c>
      <c r="B27" t="inlineStr">
        <is>
          <t>Extins</t>
        </is>
      </c>
      <c r="C27" t="n">
        <v>73</v>
      </c>
      <c r="D27" t="n">
        <v>90</v>
      </c>
      <c r="E27" t="n">
        <v>24</v>
      </c>
      <c r="F27" t="n">
        <v>10.5</v>
      </c>
      <c r="G27" t="n">
        <v>2.7</v>
      </c>
      <c r="H27" t="n">
        <v>6</v>
      </c>
      <c r="I27" t="n">
        <v>4</v>
      </c>
      <c r="J27" t="n">
        <v>48</v>
      </c>
      <c r="K27" t="n">
        <v>27</v>
      </c>
      <c r="L27" t="n">
        <v>114</v>
      </c>
      <c r="M27" t="n">
        <v>13.2</v>
      </c>
      <c r="N27" t="n">
        <v>2</v>
      </c>
      <c r="O27" t="n">
        <v>75</v>
      </c>
    </row>
    <row r="28">
      <c r="A28" t="n">
        <v>27</v>
      </c>
      <c r="B28" t="inlineStr">
        <is>
          <t>Extins</t>
        </is>
      </c>
      <c r="C28" t="n">
        <v>60</v>
      </c>
      <c r="D28" t="n">
        <v>88</v>
      </c>
      <c r="E28" t="n">
        <v>29</v>
      </c>
      <c r="F28" t="n">
        <v>8.4</v>
      </c>
      <c r="G28" t="n">
        <v>6.9</v>
      </c>
      <c r="H28" t="n">
        <v>6</v>
      </c>
      <c r="I28" t="n">
        <v>4</v>
      </c>
      <c r="J28" t="n">
        <v>34</v>
      </c>
      <c r="K28" t="n">
        <v>29</v>
      </c>
      <c r="L28" t="n">
        <v>117</v>
      </c>
      <c r="M28" t="n">
        <v>15.3</v>
      </c>
      <c r="N28" t="n">
        <v>2</v>
      </c>
      <c r="O28" t="n">
        <v>63</v>
      </c>
    </row>
    <row r="29">
      <c r="A29" t="n">
        <v>28</v>
      </c>
      <c r="B29" t="inlineStr">
        <is>
          <t>Standard</t>
        </is>
      </c>
      <c r="C29" t="n">
        <v>73</v>
      </c>
      <c r="D29" t="n">
        <v>75</v>
      </c>
      <c r="E29" t="n">
        <v>13</v>
      </c>
      <c r="F29" t="n">
        <v>8.800000000000001</v>
      </c>
      <c r="G29" t="n">
        <v>2.7</v>
      </c>
      <c r="H29" t="n">
        <v>5</v>
      </c>
      <c r="I29" t="n">
        <v>1</v>
      </c>
      <c r="J29" t="n">
        <v>48</v>
      </c>
      <c r="K29" t="n">
        <v>11</v>
      </c>
      <c r="L29" t="n">
        <v>88</v>
      </c>
      <c r="M29" t="n">
        <v>11.5</v>
      </c>
      <c r="N29" t="n">
        <v>4</v>
      </c>
      <c r="O29" t="n">
        <v>59</v>
      </c>
    </row>
    <row r="30">
      <c r="A30" t="n">
        <v>29</v>
      </c>
      <c r="B30" t="inlineStr">
        <is>
          <t>Standard</t>
        </is>
      </c>
      <c r="C30" t="n">
        <v>67</v>
      </c>
      <c r="D30" t="n">
        <v>81</v>
      </c>
      <c r="E30" t="n">
        <v>23</v>
      </c>
      <c r="F30" t="n">
        <v>10.3</v>
      </c>
      <c r="G30" t="n">
        <v>1.8</v>
      </c>
      <c r="H30" t="n">
        <v>8</v>
      </c>
      <c r="I30" t="n">
        <v>5</v>
      </c>
      <c r="J30" t="n">
        <v>47</v>
      </c>
      <c r="K30" t="n">
        <v>24</v>
      </c>
      <c r="L30" t="n">
        <v>104</v>
      </c>
      <c r="M30" t="n">
        <v>12.1</v>
      </c>
      <c r="N30" t="n">
        <v>3</v>
      </c>
      <c r="O30" t="n">
        <v>71</v>
      </c>
    </row>
    <row r="31">
      <c r="A31" t="n">
        <v>30</v>
      </c>
      <c r="B31" t="inlineStr">
        <is>
          <t>Extins</t>
        </is>
      </c>
      <c r="C31" t="n">
        <v>59</v>
      </c>
      <c r="D31" t="n">
        <v>86</v>
      </c>
      <c r="E31" t="n">
        <v>23</v>
      </c>
      <c r="F31" t="n">
        <v>9.9</v>
      </c>
      <c r="G31" t="n">
        <v>6.5</v>
      </c>
      <c r="H31" t="n">
        <v>5</v>
      </c>
      <c r="I31" t="n">
        <v>2</v>
      </c>
      <c r="J31" t="n">
        <v>56</v>
      </c>
      <c r="K31" t="n">
        <v>36</v>
      </c>
      <c r="L31" t="n">
        <v>109</v>
      </c>
      <c r="M31" t="n">
        <v>16.4</v>
      </c>
      <c r="N31" t="n">
        <v>3</v>
      </c>
      <c r="O31" t="n">
        <v>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</cols>
  <sheetData>
    <row r="1">
      <c r="A1" s="7" t="inlineStr">
        <is>
          <t>Tabelul 1. Flexia genunchiului necesară pentru activitățile zilnice (valori orientative)</t>
        </is>
      </c>
    </row>
    <row r="2"/>
    <row r="3">
      <c r="A3" s="6" t="inlineStr">
        <is>
          <t>Activitatea</t>
        </is>
      </c>
      <c r="B3" s="6" t="inlineStr">
        <is>
          <t>Flexia necesară</t>
        </is>
      </c>
    </row>
    <row r="4">
      <c r="A4" t="inlineStr">
        <is>
          <t>Mers pe teren plat</t>
        </is>
      </c>
      <c r="B4" t="inlineStr">
        <is>
          <t>60–70°</t>
        </is>
      </c>
    </row>
    <row r="5">
      <c r="A5" s="8" t="inlineStr">
        <is>
          <t>Urcatul scărilor</t>
        </is>
      </c>
      <c r="B5" s="8" t="inlineStr">
        <is>
          <t>80–90°</t>
        </is>
      </c>
    </row>
    <row r="6">
      <c r="A6" t="inlineStr">
        <is>
          <t>Coborâtul scărilor</t>
        </is>
      </c>
      <c r="B6" t="inlineStr">
        <is>
          <t>90–100°</t>
        </is>
      </c>
    </row>
    <row r="7">
      <c r="A7" s="8" t="inlineStr">
        <is>
          <t>Ridicarea de pe un scaun obișnuit</t>
        </is>
      </c>
      <c r="B7" s="8" t="inlineStr">
        <is>
          <t>90–105°</t>
        </is>
      </c>
    </row>
    <row r="8"/>
    <row r="9">
      <c r="A9" s="9" t="inlineStr">
        <is>
          <t>Sinteză orientativă după surse generice (fictive). În lucrarea ta citezi studiul de biomecanică original.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1" customWidth="1" min="3" max="3"/>
    <col width="40" customWidth="1" min="4" max="4"/>
  </cols>
  <sheetData>
    <row r="1">
      <c r="A1" s="7" t="inlineStr">
        <is>
          <t>Tabelul 2. Parametrii evaluați la evaluarea inițială și finală</t>
        </is>
      </c>
    </row>
    <row r="2"/>
    <row r="3">
      <c r="A3" s="6" t="inlineStr">
        <is>
          <t>Parametrul</t>
        </is>
      </c>
      <c r="B3" s="6" t="inlineStr">
        <is>
          <t>Instrumentul</t>
        </is>
      </c>
      <c r="C3" s="6" t="inlineStr">
        <is>
          <t>Unitatea</t>
        </is>
      </c>
      <c r="D3" s="6" t="inlineStr">
        <is>
          <t>Interpretarea</t>
        </is>
      </c>
    </row>
    <row r="4">
      <c r="A4" t="inlineStr">
        <is>
          <t>Mobilitatea articulară</t>
        </is>
      </c>
      <c r="B4" t="inlineStr">
        <is>
          <t>Goniometrie, flexia activă din decubit dorsal</t>
        </is>
      </c>
      <c r="C4" t="inlineStr">
        <is>
          <t>grade (°)</t>
        </is>
      </c>
      <c r="D4" t="inlineStr">
        <is>
          <t>Valoare mai mare = mobilitate mai bună</t>
        </is>
      </c>
    </row>
    <row r="5">
      <c r="A5" s="8" t="inlineStr">
        <is>
          <t>Forța cvadricepsului</t>
        </is>
      </c>
      <c r="B5" s="8" t="inlineStr">
        <is>
          <t>Dinamometru manual, extensia genunchiului din așezat</t>
        </is>
      </c>
      <c r="C5" s="8" t="inlineStr">
        <is>
          <t>kg</t>
        </is>
      </c>
      <c r="D5" s="8" t="inlineStr">
        <is>
          <t>Valoare mai mare = forță mai bună</t>
        </is>
      </c>
    </row>
    <row r="6">
      <c r="A6" t="inlineStr">
        <is>
          <t>Durerea</t>
        </is>
      </c>
      <c r="B6" t="inlineStr">
        <is>
          <t>Scala analog-vizuală (VAS), la mers</t>
        </is>
      </c>
      <c r="C6" t="inlineStr">
        <is>
          <t>0–10</t>
        </is>
      </c>
      <c r="D6" t="inlineStr">
        <is>
          <t>Valoare mai mică = durere mai mică</t>
        </is>
      </c>
    </row>
    <row r="7">
      <c r="A7" s="8" t="inlineStr">
        <is>
          <t>Funcția genunchiului</t>
        </is>
      </c>
      <c r="B7" s="8" t="inlineStr">
        <is>
          <t>Chestionar funcțional autoaplicat</t>
        </is>
      </c>
      <c r="C7" s="8" t="inlineStr">
        <is>
          <t>0–100</t>
        </is>
      </c>
      <c r="D7" s="8" t="inlineStr">
        <is>
          <t>Valoare mai mare = funcție mai bună</t>
        </is>
      </c>
    </row>
    <row r="8"/>
    <row r="9">
      <c r="A9" s="9" t="inlineStr">
        <is>
          <t>În lucrarea reală folosești un chestionar funcțional validat (de exemplu KOOS sau WOMAC) și citezi articolul original.</t>
        </is>
      </c>
    </row>
    <row r="10">
      <c r="A10" s="9" t="inlineStr">
        <is>
          <t>Protocol de evaluare stabilit de autor.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7" customWidth="1" min="4" max="4"/>
  </cols>
  <sheetData>
    <row r="1">
      <c r="A1" s="7" t="inlineStr">
        <is>
          <t>Tabelul 3. Programul de recuperare pe faze (protocolul standard)</t>
        </is>
      </c>
    </row>
    <row r="2"/>
    <row r="3">
      <c r="A3" s="6" t="inlineStr">
        <is>
          <t>Faza</t>
        </is>
      </c>
      <c r="B3" s="6" t="inlineStr">
        <is>
          <t>Obiective</t>
        </is>
      </c>
      <c r="C3" s="6" t="inlineStr">
        <is>
          <t>Mijloace kinetice</t>
        </is>
      </c>
      <c r="D3" s="6" t="inlineStr">
        <is>
          <t>Dozare orientativă</t>
        </is>
      </c>
    </row>
    <row r="4">
      <c r="A4" t="inlineStr">
        <is>
          <t>I. Postoperator precoce (zilele 1–5)</t>
        </is>
      </c>
      <c r="B4" t="inlineStr">
        <is>
          <t>Controlul durerii și al edemului, prevenirea complicațiilor</t>
        </is>
      </c>
      <c r="C4" t="inlineStr">
        <is>
          <t>Posturări, contracții izometrice ale cvadricepsului, mobilizări pasive și active-asistate, ridicarea din pat, mers cu cadru</t>
        </is>
      </c>
      <c r="D4" t="inlineStr">
        <is>
          <t>2 ședințe pe zi, 10–15 min</t>
        </is>
      </c>
    </row>
    <row r="5">
      <c r="A5" s="8" t="inlineStr">
        <is>
          <t>II. Recuperare (săpt. 2–6)</t>
        </is>
      </c>
      <c r="B5" s="8" t="inlineStr">
        <is>
          <t>Extensie completă, flexie de peste 90°, mers cu baston</t>
        </is>
      </c>
      <c r="C5" s="8" t="inlineStr">
        <is>
          <t>Exerciții active, bicicletă ergometrică fără rezistență, ridicări de pe scaun, reeducarea mersului</t>
        </is>
      </c>
      <c r="D5" s="8" t="inlineStr">
        <is>
          <t>5 ședințe pe săptămână, 45 min</t>
        </is>
      </c>
    </row>
    <row r="6">
      <c r="A6" t="inlineStr">
        <is>
          <t>III. Consolidare (săpt. 7–12)</t>
        </is>
      </c>
      <c r="B6" t="inlineStr">
        <is>
          <t>Forță, echilibru, mers fără sprijin, urcatul scărilor</t>
        </is>
      </c>
      <c r="C6" t="inlineStr">
        <is>
          <t>Exerciții cu benzi elastice, exerciții de echilibru, urcat și coborât pe treaptă</t>
        </is>
      </c>
      <c r="D6" t="inlineStr">
        <is>
          <t>3 ședințe pe săptămână + program la domiciliu</t>
        </is>
      </c>
    </row>
    <row r="7">
      <c r="A7" s="8" t="inlineStr">
        <is>
          <t>IV. Menținere (după 3 luni)</t>
        </is>
      </c>
      <c r="B7" s="8" t="inlineStr">
        <is>
          <t>Reluarea activităților zilnice și recreative</t>
        </is>
      </c>
      <c r="C7" s="8" t="inlineStr">
        <is>
          <t>Mers, bicicletă, înot (cu acordul medicului)</t>
        </is>
      </c>
      <c r="D7" s="8" t="inlineStr">
        <is>
          <t>Program individual la domiciliu</t>
        </is>
      </c>
    </row>
    <row r="8"/>
    <row r="9">
      <c r="A9" s="9" t="inlineStr">
        <is>
          <t>Protocolul extins a adăugat, în fazele II–III, 20 de minute pe ședință de exerciții progresive pentru forța cvadricepsului și pentru echilibru.</t>
        </is>
      </c>
    </row>
    <row r="10">
      <c r="A10" s="9" t="inlineStr">
        <is>
          <t>Sinteză proprie după surse generice (fictive); programul concret se stabilește de echipa medicală pentru fiecare pacient.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4. Comparația protocoalelor la evaluarea inițială</t>
        </is>
      </c>
    </row>
    <row r="2"/>
    <row r="3">
      <c r="A3" s="6" t="inlineStr">
        <is>
          <t>Variabila</t>
        </is>
      </c>
      <c r="B3" s="6" t="inlineStr">
        <is>
          <t>Standard: M (AS)</t>
        </is>
      </c>
      <c r="C3" s="6" t="inlineStr">
        <is>
          <t>Extins: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Vârsta (ani)</t>
        </is>
      </c>
      <c r="B4" t="inlineStr">
        <is>
          <t>67,19 (5,08)</t>
        </is>
      </c>
      <c r="C4" t="inlineStr">
        <is>
          <t>66,71 (6,81)</t>
        </is>
      </c>
      <c r="D4" t="inlineStr">
        <is>
          <t>0,22</t>
        </is>
      </c>
      <c r="E4" t="inlineStr">
        <is>
          <t>28</t>
        </is>
      </c>
      <c r="F4" t="inlineStr">
        <is>
          <t>0,829</t>
        </is>
      </c>
      <c r="G4" t="inlineStr">
        <is>
          <t>0,08</t>
        </is>
      </c>
    </row>
    <row r="5">
      <c r="A5" s="8" t="inlineStr">
        <is>
          <t>Flexie inițială (°)</t>
        </is>
      </c>
      <c r="B5" s="8" t="inlineStr">
        <is>
          <t>79,88 (7,80)</t>
        </is>
      </c>
      <c r="C5" s="8" t="inlineStr">
        <is>
          <t>80,14 (8,78)</t>
        </is>
      </c>
      <c r="D5" s="8" t="inlineStr">
        <is>
          <t>−0,09</t>
        </is>
      </c>
      <c r="E5" s="8" t="inlineStr">
        <is>
          <t>28</t>
        </is>
      </c>
      <c r="F5" s="8" t="inlineStr">
        <is>
          <t>0,930</t>
        </is>
      </c>
      <c r="G5" s="8" t="inlineStr">
        <is>
          <t>0,03</t>
        </is>
      </c>
    </row>
    <row r="6">
      <c r="A6" t="inlineStr">
        <is>
          <t>Forță inițială (kg)</t>
        </is>
      </c>
      <c r="B6" t="inlineStr">
        <is>
          <t>9,12 (2,38)</t>
        </is>
      </c>
      <c r="C6" t="inlineStr">
        <is>
          <t>8,88 (2,10)</t>
        </is>
      </c>
      <c r="D6" t="inlineStr">
        <is>
          <t>0,29</t>
        </is>
      </c>
      <c r="E6" t="inlineStr">
        <is>
          <t>28</t>
        </is>
      </c>
      <c r="F6" t="inlineStr">
        <is>
          <t>0,773</t>
        </is>
      </c>
      <c r="G6" t="inlineStr">
        <is>
          <t>0,11</t>
        </is>
      </c>
    </row>
    <row r="7">
      <c r="A7" s="8" t="inlineStr">
        <is>
          <t>VAS inițial</t>
        </is>
      </c>
      <c r="B7" s="8" t="inlineStr">
        <is>
          <t>6,50 (1,37)</t>
        </is>
      </c>
      <c r="C7" s="8" t="inlineStr">
        <is>
          <t>5,93 (0,83)</t>
        </is>
      </c>
      <c r="D7" s="8" t="inlineStr">
        <is>
          <t>1,36</t>
        </is>
      </c>
      <c r="E7" s="8" t="inlineStr">
        <is>
          <t>28</t>
        </is>
      </c>
      <c r="F7" s="8" t="inlineStr">
        <is>
          <t>0,185</t>
        </is>
      </c>
      <c r="G7" s="8" t="inlineStr">
        <is>
          <t>0,50</t>
        </is>
      </c>
    </row>
    <row r="8">
      <c r="A8" t="inlineStr">
        <is>
          <t>Scor funcțional inițial</t>
        </is>
      </c>
      <c r="B8" t="inlineStr">
        <is>
          <t>45,56 (8,56)</t>
        </is>
      </c>
      <c r="C8" t="inlineStr">
        <is>
          <t>44,50 (7,85)</t>
        </is>
      </c>
      <c r="D8" t="inlineStr">
        <is>
          <t>0,35</t>
        </is>
      </c>
      <c r="E8" t="inlineStr">
        <is>
          <t>28</t>
        </is>
      </c>
      <c r="F8" t="inlineStr">
        <is>
          <t>0,727</t>
        </is>
      </c>
      <c r="G8" t="inlineStr">
        <is>
          <t>0,13</t>
        </is>
      </c>
    </row>
    <row r="9"/>
    <row r="10">
      <c r="A10" s="9" t="inlineStr">
        <is>
          <t>n Standard = 16, n Extins = 14.</t>
        </is>
      </c>
    </row>
    <row r="11">
      <c r="A11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5. Evaluarea inițială și finală pentru întregul lot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Flexie inițială (°)</t>
        </is>
      </c>
      <c r="B4" s="10">
        <f>COUNT('Date brute'!$D$2:$D$31)</f>
        <v/>
      </c>
      <c r="C4" s="11">
        <f>AVERAGE('Date brute'!$D$2:$D$31)</f>
        <v/>
      </c>
      <c r="D4" s="11">
        <f>STDEV('Date brute'!$D$2:$D$31)</f>
        <v/>
      </c>
      <c r="E4" s="11">
        <f>MIN('Date brute'!$D$2:$D$31)</f>
        <v/>
      </c>
      <c r="F4" s="11">
        <f>MAX('Date brute'!$D$2:$D$31)</f>
        <v/>
      </c>
    </row>
    <row r="5">
      <c r="A5" s="8" t="inlineStr">
        <is>
          <t>Flexie finală (°)</t>
        </is>
      </c>
      <c r="B5" s="12">
        <f>COUNT('Date brute'!$L$2:$L$31)</f>
        <v/>
      </c>
      <c r="C5" s="13">
        <f>AVERAGE('Date brute'!$L$2:$L$31)</f>
        <v/>
      </c>
      <c r="D5" s="13">
        <f>STDEV('Date brute'!$L$2:$L$31)</f>
        <v/>
      </c>
      <c r="E5" s="13">
        <f>MIN('Date brute'!$L$2:$L$31)</f>
        <v/>
      </c>
      <c r="F5" s="13">
        <f>MAX('Date brute'!$L$2:$L$31)</f>
        <v/>
      </c>
    </row>
    <row r="6">
      <c r="A6" t="inlineStr">
        <is>
          <t>Forță inițială (kg)</t>
        </is>
      </c>
      <c r="B6" s="10">
        <f>COUNT('Date brute'!$F$2:$F$31)</f>
        <v/>
      </c>
      <c r="C6" s="11">
        <f>AVERAGE('Date brute'!$F$2:$F$31)</f>
        <v/>
      </c>
      <c r="D6" s="11">
        <f>STDEV('Date brute'!$F$2:$F$31)</f>
        <v/>
      </c>
      <c r="E6" s="11">
        <f>MIN('Date brute'!$F$2:$F$31)</f>
        <v/>
      </c>
      <c r="F6" s="11">
        <f>MAX('Date brute'!$F$2:$F$31)</f>
        <v/>
      </c>
    </row>
    <row r="7">
      <c r="A7" s="8" t="inlineStr">
        <is>
          <t>Forță finală (kg)</t>
        </is>
      </c>
      <c r="B7" s="12">
        <f>COUNT('Date brute'!$M$2:$M$31)</f>
        <v/>
      </c>
      <c r="C7" s="13">
        <f>AVERAGE('Date brute'!$M$2:$M$31)</f>
        <v/>
      </c>
      <c r="D7" s="13">
        <f>STDEV('Date brute'!$M$2:$M$31)</f>
        <v/>
      </c>
      <c r="E7" s="13">
        <f>MIN('Date brute'!$M$2:$M$31)</f>
        <v/>
      </c>
      <c r="F7" s="13">
        <f>MAX('Date brute'!$M$2:$M$31)</f>
        <v/>
      </c>
    </row>
    <row r="8">
      <c r="A8" t="inlineStr">
        <is>
          <t>VAS inițial</t>
        </is>
      </c>
      <c r="B8" s="10">
        <f>COUNT('Date brute'!$H$2:$H$31)</f>
        <v/>
      </c>
      <c r="C8" s="11">
        <f>AVERAGE('Date brute'!$H$2:$H$31)</f>
        <v/>
      </c>
      <c r="D8" s="11">
        <f>STDEV('Date brute'!$H$2:$H$31)</f>
        <v/>
      </c>
      <c r="E8" s="11">
        <f>MIN('Date brute'!$H$2:$H$31)</f>
        <v/>
      </c>
      <c r="F8" s="11">
        <f>MAX('Date brute'!$H$2:$H$31)</f>
        <v/>
      </c>
    </row>
    <row r="9">
      <c r="A9" s="8" t="inlineStr">
        <is>
          <t>VAS final</t>
        </is>
      </c>
      <c r="B9" s="12">
        <f>COUNT('Date brute'!$N$2:$N$31)</f>
        <v/>
      </c>
      <c r="C9" s="13">
        <f>AVERAGE('Date brute'!$N$2:$N$31)</f>
        <v/>
      </c>
      <c r="D9" s="13">
        <f>STDEV('Date brute'!$N$2:$N$31)</f>
        <v/>
      </c>
      <c r="E9" s="13">
        <f>MIN('Date brute'!$N$2:$N$31)</f>
        <v/>
      </c>
      <c r="F9" s="13">
        <f>MAX('Date brute'!$N$2:$N$31)</f>
        <v/>
      </c>
    </row>
    <row r="10">
      <c r="A10" t="inlineStr">
        <is>
          <t>Scor funcțional inițial</t>
        </is>
      </c>
      <c r="B10" s="10">
        <f>COUNT('Date brute'!$J$2:$J$31)</f>
        <v/>
      </c>
      <c r="C10" s="11">
        <f>AVERAGE('Date brute'!$J$2:$J$31)</f>
        <v/>
      </c>
      <c r="D10" s="11">
        <f>STDEV('Date brute'!$J$2:$J$31)</f>
        <v/>
      </c>
      <c r="E10" s="11">
        <f>MIN('Date brute'!$J$2:$J$31)</f>
        <v/>
      </c>
      <c r="F10" s="11">
        <f>MAX('Date brute'!$J$2:$J$31)</f>
        <v/>
      </c>
    </row>
    <row r="11">
      <c r="A11" s="8" t="inlineStr">
        <is>
          <t>Scor funcțional final</t>
        </is>
      </c>
      <c r="B11" s="12">
        <f>COUNT('Date brute'!$O$2:$O$31)</f>
        <v/>
      </c>
      <c r="C11" s="13">
        <f>AVERAGE('Date brute'!$O$2:$O$31)</f>
        <v/>
      </c>
      <c r="D11" s="13">
        <f>STDEV('Date brute'!$O$2:$O$31)</f>
        <v/>
      </c>
      <c r="E11" s="13">
        <f>MIN('Date brute'!$O$2:$O$31)</f>
        <v/>
      </c>
      <c r="F11" s="13">
        <f>MAX('Date brute'!$O$2:$O$31)</f>
        <v/>
      </c>
    </row>
    <row r="12"/>
    <row r="13">
      <c r="A13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Ameliorarea parametrilor (final față de inițial), pe protocoale</t>
        </is>
      </c>
    </row>
    <row r="2"/>
    <row r="3">
      <c r="A3" s="6" t="inlineStr">
        <is>
          <t>Variabila</t>
        </is>
      </c>
      <c r="B3" s="6" t="inlineStr">
        <is>
          <t>Standard: M (AS)</t>
        </is>
      </c>
      <c r="C3" s="6" t="inlineStr">
        <is>
          <t>Extins: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Câștig flexie (°)</t>
        </is>
      </c>
      <c r="B4" t="inlineStr">
        <is>
          <t>20,44 (6,60)</t>
        </is>
      </c>
      <c r="C4" t="inlineStr">
        <is>
          <t>25,36 (5,68)</t>
        </is>
      </c>
      <c r="D4" t="inlineStr">
        <is>
          <t>−2,17</t>
        </is>
      </c>
      <c r="E4" t="inlineStr">
        <is>
          <t>28</t>
        </is>
      </c>
      <c r="F4" t="inlineStr">
        <is>
          <t>0,039</t>
        </is>
      </c>
      <c r="G4" t="inlineStr">
        <is>
          <t>0,79</t>
        </is>
      </c>
    </row>
    <row r="5">
      <c r="A5" s="8" t="inlineStr">
        <is>
          <t>Câștig forță (kg)</t>
        </is>
      </c>
      <c r="B5" s="8" t="inlineStr">
        <is>
          <t>3,28 (1,54)</t>
        </is>
      </c>
      <c r="C5" s="8" t="inlineStr">
        <is>
          <t>5,56 (1,52)</t>
        </is>
      </c>
      <c r="D5" s="8" t="inlineStr">
        <is>
          <t>−4,08</t>
        </is>
      </c>
      <c r="E5" s="8" t="inlineStr">
        <is>
          <t>28</t>
        </is>
      </c>
      <c r="F5" s="8" t="inlineStr">
        <is>
          <t>&lt; 0,001</t>
        </is>
      </c>
      <c r="G5" s="8" t="inlineStr">
        <is>
          <t>1,49</t>
        </is>
      </c>
    </row>
    <row r="6">
      <c r="A6" t="inlineStr">
        <is>
          <t>Reducere VAS</t>
        </is>
      </c>
      <c r="B6" t="inlineStr">
        <is>
          <t>3,38 (1,26)</t>
        </is>
      </c>
      <c r="C6" t="inlineStr">
        <is>
          <t>3,29 (0,99)</t>
        </is>
      </c>
      <c r="D6" t="inlineStr">
        <is>
          <t>0,21</t>
        </is>
      </c>
      <c r="E6" t="inlineStr">
        <is>
          <t>28</t>
        </is>
      </c>
      <c r="F6" t="inlineStr">
        <is>
          <t>0,833</t>
        </is>
      </c>
      <c r="G6" t="inlineStr">
        <is>
          <t>0,08</t>
        </is>
      </c>
    </row>
    <row r="7">
      <c r="A7" s="8" t="inlineStr">
        <is>
          <t>Câștig scor funcțional</t>
        </is>
      </c>
      <c r="B7" s="8" t="inlineStr">
        <is>
          <t>19,12 (7,33)</t>
        </is>
      </c>
      <c r="C7" s="8" t="inlineStr">
        <is>
          <t>25,93 (6,63)</t>
        </is>
      </c>
      <c r="D7" s="8" t="inlineStr">
        <is>
          <t>−2,65</t>
        </is>
      </c>
      <c r="E7" s="8" t="inlineStr">
        <is>
          <t>28</t>
        </is>
      </c>
      <c r="F7" s="8" t="inlineStr">
        <is>
          <t>0,013</t>
        </is>
      </c>
      <c r="G7" s="8" t="inlineStr">
        <is>
          <t>0,97</t>
        </is>
      </c>
    </row>
    <row r="8"/>
    <row r="9">
      <c r="A9" s="9" t="inlineStr">
        <is>
          <t>n Standard = 16, n Extins = 14.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  <col width="10" customWidth="1" min="6" max="6"/>
  </cols>
  <sheetData>
    <row r="1">
      <c r="A1" s="7" t="inlineStr">
        <is>
          <t>Tabelul 7. Corelațiile dintre vârstă și ameliorarea parametrilor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6" t="inlineStr">
        <is>
          <t>5</t>
        </is>
      </c>
    </row>
    <row r="4">
      <c r="A4" t="inlineStr">
        <is>
          <t>1. Vârsta (ani)</t>
        </is>
      </c>
      <c r="B4" t="inlineStr">
        <is>
          <t>—</t>
        </is>
      </c>
      <c r="C4" t="inlineStr"/>
      <c r="D4" t="inlineStr"/>
      <c r="E4" t="inlineStr"/>
      <c r="F4" t="inlineStr"/>
    </row>
    <row r="5">
      <c r="A5" s="8" t="inlineStr">
        <is>
          <t>2. Câștig flexie (°)</t>
        </is>
      </c>
      <c r="B5" s="13">
        <f>CORREL('Date brute'!$E$2:$E$31,'Date brute'!$C$2:$C$31)</f>
        <v/>
      </c>
      <c r="C5" s="8" t="inlineStr">
        <is>
          <t>—</t>
        </is>
      </c>
      <c r="D5" s="8" t="inlineStr"/>
      <c r="E5" s="8" t="inlineStr"/>
      <c r="F5" s="8" t="inlineStr"/>
    </row>
    <row r="6">
      <c r="A6" t="inlineStr">
        <is>
          <t>3. Câștig forță (kg)</t>
        </is>
      </c>
      <c r="B6" s="11">
        <f>CORREL('Date brute'!$G$2:$G$31,'Date brute'!$C$2:$C$31)</f>
        <v/>
      </c>
      <c r="C6" s="11">
        <f>CORREL('Date brute'!$G$2:$G$31,'Date brute'!$E$2:$E$31)</f>
        <v/>
      </c>
      <c r="D6" t="inlineStr">
        <is>
          <t>—</t>
        </is>
      </c>
      <c r="E6" t="inlineStr"/>
      <c r="F6" t="inlineStr"/>
    </row>
    <row r="7">
      <c r="A7" s="8" t="inlineStr">
        <is>
          <t>4. Reducere VAS</t>
        </is>
      </c>
      <c r="B7" s="13">
        <f>CORREL('Date brute'!$I$2:$I$31,'Date brute'!$C$2:$C$31)</f>
        <v/>
      </c>
      <c r="C7" s="13">
        <f>CORREL('Date brute'!$I$2:$I$31,'Date brute'!$E$2:$E$31)</f>
        <v/>
      </c>
      <c r="D7" s="13">
        <f>CORREL('Date brute'!$I$2:$I$31,'Date brute'!$G$2:$G$31)</f>
        <v/>
      </c>
      <c r="E7" s="8" t="inlineStr">
        <is>
          <t>—</t>
        </is>
      </c>
      <c r="F7" s="8" t="inlineStr"/>
    </row>
    <row r="8">
      <c r="A8" t="inlineStr">
        <is>
          <t>5. Câștig scor funcțional</t>
        </is>
      </c>
      <c r="B8" s="11">
        <f>CORREL('Date brute'!$K$2:$K$31,'Date brute'!$C$2:$C$31)</f>
        <v/>
      </c>
      <c r="C8" s="11">
        <f>CORREL('Date brute'!$K$2:$K$31,'Date brute'!$E$2:$E$31)</f>
        <v/>
      </c>
      <c r="D8" s="11">
        <f>CORREL('Date brute'!$K$2:$K$31,'Date brute'!$G$2:$G$31)</f>
        <v/>
      </c>
      <c r="E8" s="11">
        <f>CORREL('Date brute'!$K$2:$K$31,'Date brute'!$I$2:$I$31)</f>
        <v/>
      </c>
      <c r="F8" t="inlineStr">
        <is>
          <t>—</t>
        </is>
      </c>
    </row>
    <row r="9"/>
    <row r="10">
      <c r="A10" s="9" t="inlineStr">
        <is>
          <t>N = 30. * p &lt; 0,05; ** p &lt; 0,01.</t>
        </is>
      </c>
    </row>
    <row r="11">
      <c r="A11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8. Criterii orientative de trecere de la o fază la alta, propuse de autor</t>
        </is>
      </c>
    </row>
    <row r="2"/>
    <row r="3">
      <c r="A3" s="6" t="inlineStr">
        <is>
          <t>Trecerea</t>
        </is>
      </c>
      <c r="B3" s="6" t="inlineStr">
        <is>
          <t>Criterii funcționale</t>
        </is>
      </c>
    </row>
    <row r="4">
      <c r="A4" t="inlineStr">
        <is>
          <t>Faza I → faza II</t>
        </is>
      </c>
      <c r="B4" t="inlineStr">
        <is>
          <t>Mers independent cu cadru sau baston; contracție activă a cvadricepsului; durere la mers VAS ≤ 5</t>
        </is>
      </c>
    </row>
    <row r="5">
      <c r="A5" s="8" t="inlineStr">
        <is>
          <t>Faza II → faza III</t>
        </is>
      </c>
      <c r="B5" s="8" t="inlineStr">
        <is>
          <t>Flexie de cel puțin 90° și extensie aproape completă; ridicare de pe scaun fără ajutorul mâinilor; VAS ≤ 3</t>
        </is>
      </c>
    </row>
    <row r="6">
      <c r="A6" t="inlineStr">
        <is>
          <t>Faza III → faza IV</t>
        </is>
      </c>
      <c r="B6" t="inlineStr">
        <is>
          <t>Mers fără mijloc ajutător; urcat și coborât scări cu pas alternativ; scor funcțional peste valoarea inițială cu cel puțin 15 puncte</t>
        </is>
      </c>
    </row>
    <row r="7"/>
    <row r="8">
      <c r="A8" s="9" t="inlineStr">
        <is>
          <t>Criteriile sunt orientative și nu înlocuiesc decizia medicului ortoped și a echipei de recuperare.</t>
        </is>
      </c>
    </row>
    <row r="9">
      <c r="A9" s="9" t="inlineStr">
        <is>
          <t>Propunere proprie, pe baza rezultatelor cercetării.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7" customWidth="1" min="2" max="2"/>
    <col width="48" customWidth="1" min="3" max="3"/>
    <col width="10" customWidth="1" min="4" max="4"/>
  </cols>
  <sheetData>
    <row r="1">
      <c r="A1" s="7" t="inlineStr">
        <is>
          <t>Tabelul 9. Exerciții din faza a II-a: descriere și dozare</t>
        </is>
      </c>
    </row>
    <row r="2"/>
    <row r="3">
      <c r="A3" s="6" t="inlineStr">
        <is>
          <t>Exercițiul</t>
        </is>
      </c>
      <c r="B3" s="6" t="inlineStr">
        <is>
          <t>Poziția inițială</t>
        </is>
      </c>
      <c r="C3" s="6" t="inlineStr">
        <is>
          <t>Execuția</t>
        </is>
      </c>
      <c r="D3" s="6" t="inlineStr">
        <is>
          <t>Dozare</t>
        </is>
      </c>
    </row>
    <row r="4">
      <c r="A4" t="inlineStr">
        <is>
          <t>Contracții izometrice ale cvadricepsului</t>
        </is>
      </c>
      <c r="B4" t="inlineStr">
        <is>
          <t>Decubit dorsal, genunchiul întins</t>
        </is>
      </c>
      <c r="C4" t="inlineStr">
        <is>
          <t>Apăsarea spațiului popliteu în planul patului, menținere 5 s</t>
        </is>
      </c>
      <c r="D4" t="inlineStr">
        <is>
          <t>3 × 10</t>
        </is>
      </c>
    </row>
    <row r="5">
      <c r="A5" s="8" t="inlineStr">
        <is>
          <t>Alunecarea călcâiului</t>
        </is>
      </c>
      <c r="B5" s="8" t="inlineStr">
        <is>
          <t>Decubit dorsal</t>
        </is>
      </c>
      <c r="C5" s="8" t="inlineStr">
        <is>
          <t>Flexia genunchiului prin alunecarea călcâiului spre fesă, până la limita durerii suportabile</t>
        </is>
      </c>
      <c r="D5" s="8" t="inlineStr">
        <is>
          <t>3 × 10</t>
        </is>
      </c>
    </row>
    <row r="6">
      <c r="A6" t="inlineStr">
        <is>
          <t>Ridicarea membrului inferior întins</t>
        </is>
      </c>
      <c r="B6" t="inlineStr">
        <is>
          <t>Decubit dorsal, membrul controlateral flectat</t>
        </is>
      </c>
      <c r="C6" t="inlineStr">
        <is>
          <t>Ridicarea membrului operat la aproximativ 30 cm, cu genunchiul întins, menținere 3 s</t>
        </is>
      </c>
      <c r="D6" t="inlineStr">
        <is>
          <t>3 × 10</t>
        </is>
      </c>
    </row>
    <row r="7">
      <c r="A7" s="8" t="inlineStr">
        <is>
          <t>Extensia genunchiului din așezat</t>
        </is>
      </c>
      <c r="B7" s="8" t="inlineStr">
        <is>
          <t>Așezat pe scaun</t>
        </is>
      </c>
      <c r="C7" s="8" t="inlineStr">
        <is>
          <t>Extensia completă a genunchiului și revenire lentă; ulterior cu bandă elastică</t>
        </is>
      </c>
      <c r="D7" s="8" t="inlineStr">
        <is>
          <t>3 × 12</t>
        </is>
      </c>
    </row>
    <row r="8">
      <c r="A8" t="inlineStr">
        <is>
          <t>Ridicări de pe scaun</t>
        </is>
      </c>
      <c r="B8" t="inlineStr">
        <is>
          <t>Așezat, brațele încrucișate</t>
        </is>
      </c>
      <c r="C8" t="inlineStr">
        <is>
          <t>Ridicarea în ortostatism și revenirea controlată pe scaun</t>
        </is>
      </c>
      <c r="D8" t="inlineStr">
        <is>
          <t>2 × 8</t>
        </is>
      </c>
    </row>
    <row r="9">
      <c r="A9" s="8" t="inlineStr">
        <is>
          <t>Pedalare</t>
        </is>
      </c>
      <c r="B9" s="8" t="inlineStr">
        <is>
          <t>Bicicletă ergometrică, șaua reglată înalt</t>
        </is>
      </c>
      <c r="C9" s="8" t="inlineStr">
        <is>
          <t>Pedalare fără rezistență, apoi cu rezistență mică</t>
        </is>
      </c>
      <c r="D9" s="8" t="inlineStr">
        <is>
          <t>10 min</t>
        </is>
      </c>
    </row>
    <row r="10"/>
    <row r="11">
      <c r="A11" s="9" t="inlineStr">
        <is>
          <t>Exemplu didactic; nu este o prescripție pentru un pacient real.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Evoluția flexiei medii a genunchiului, pe protocoale (°)</t>
        </is>
      </c>
    </row>
    <row r="2"/>
    <row r="3">
      <c r="A3" s="6" t="inlineStr">
        <is>
          <t>Categorie</t>
        </is>
      </c>
      <c r="B3" s="6" t="inlineStr">
        <is>
          <t>Standard</t>
        </is>
      </c>
      <c r="C3" s="6" t="inlineStr">
        <is>
          <t>Extins</t>
        </is>
      </c>
    </row>
    <row r="4">
      <c r="A4" t="inlineStr">
        <is>
          <t>Flexie inițială (°)</t>
        </is>
      </c>
      <c r="B4" t="n">
        <v>79.88</v>
      </c>
      <c r="C4" t="n">
        <v>80.14</v>
      </c>
    </row>
    <row r="5">
      <c r="A5" t="inlineStr">
        <is>
          <t>Flexie finală (°)</t>
        </is>
      </c>
      <c r="B5" t="n">
        <v>100.31</v>
      </c>
      <c r="C5" t="n">
        <v>105.5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Evoluția scorului funcțional mediu, pe protocoale</t>
        </is>
      </c>
    </row>
    <row r="2"/>
    <row r="3">
      <c r="A3" s="6" t="inlineStr">
        <is>
          <t>Categorie</t>
        </is>
      </c>
      <c r="B3" s="6" t="inlineStr">
        <is>
          <t>Standard</t>
        </is>
      </c>
      <c r="C3" s="6" t="inlineStr">
        <is>
          <t>Extins</t>
        </is>
      </c>
    </row>
    <row r="4">
      <c r="A4" t="inlineStr">
        <is>
          <t>Scor funcțional inițial</t>
        </is>
      </c>
      <c r="B4" t="n">
        <v>45.56</v>
      </c>
      <c r="C4" t="n">
        <v>44.5</v>
      </c>
    </row>
    <row r="5">
      <c r="A5" t="inlineStr">
        <is>
          <t>Scor funcțional final</t>
        </is>
      </c>
      <c r="B5" t="n">
        <v>64.69</v>
      </c>
      <c r="C5" t="n">
        <v>70.43000000000001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0" customWidth="1" min="3" max="3"/>
  </cols>
  <sheetData>
    <row r="1">
      <c r="A1" s="7" t="inlineStr">
        <is>
          <t>Figura 7. Relația dintre vârstă și câștigul de flexie</t>
        </is>
      </c>
    </row>
    <row r="2"/>
    <row r="3">
      <c r="A3" s="6" t="inlineStr">
        <is>
          <t>Vârsta (ani)</t>
        </is>
      </c>
      <c r="B3" s="6" t="inlineStr">
        <is>
          <t>Câștig flexie (°)</t>
        </is>
      </c>
    </row>
    <row r="4">
      <c r="A4" t="n">
        <v>66</v>
      </c>
      <c r="B4" t="n">
        <v>30</v>
      </c>
    </row>
    <row r="5">
      <c r="A5" t="n">
        <v>80</v>
      </c>
      <c r="B5" t="n">
        <v>26</v>
      </c>
    </row>
    <row r="6">
      <c r="A6" t="n">
        <v>60</v>
      </c>
      <c r="B6" t="n">
        <v>25</v>
      </c>
    </row>
    <row r="7">
      <c r="A7" t="n">
        <v>65</v>
      </c>
      <c r="B7" t="n">
        <v>26</v>
      </c>
    </row>
    <row r="8">
      <c r="A8" t="n">
        <v>80</v>
      </c>
      <c r="B8" t="n">
        <v>13</v>
      </c>
    </row>
    <row r="9">
      <c r="A9" t="n">
        <v>71</v>
      </c>
      <c r="B9" t="n">
        <v>25</v>
      </c>
    </row>
    <row r="10">
      <c r="A10" t="n">
        <v>72</v>
      </c>
      <c r="B10" t="n">
        <v>9</v>
      </c>
    </row>
    <row r="11">
      <c r="A11" t="n">
        <v>64</v>
      </c>
      <c r="B11" t="n">
        <v>20</v>
      </c>
    </row>
    <row r="12">
      <c r="A12" t="n">
        <v>56</v>
      </c>
      <c r="B12" t="n">
        <v>31</v>
      </c>
    </row>
    <row r="13">
      <c r="A13" t="n">
        <v>68</v>
      </c>
      <c r="B13" t="n">
        <v>10</v>
      </c>
    </row>
    <row r="14">
      <c r="A14" t="n">
        <v>68</v>
      </c>
      <c r="B14" t="n">
        <v>28</v>
      </c>
    </row>
    <row r="15">
      <c r="A15" t="n">
        <v>59</v>
      </c>
      <c r="B15" t="n">
        <v>25</v>
      </c>
    </row>
    <row r="16">
      <c r="A16" t="n">
        <v>63</v>
      </c>
      <c r="B16" t="n">
        <v>27</v>
      </c>
    </row>
    <row r="17">
      <c r="A17" t="n">
        <v>67</v>
      </c>
      <c r="B17" t="n">
        <v>25</v>
      </c>
    </row>
    <row r="18">
      <c r="A18" t="n">
        <v>61</v>
      </c>
      <c r="B18" t="n">
        <v>27</v>
      </c>
    </row>
    <row r="19">
      <c r="A19" t="n">
        <v>67</v>
      </c>
      <c r="B19" t="n">
        <v>28</v>
      </c>
    </row>
    <row r="20">
      <c r="A20" t="n">
        <v>68</v>
      </c>
      <c r="B20" t="n">
        <v>22</v>
      </c>
    </row>
    <row r="21">
      <c r="A21" t="n">
        <v>67</v>
      </c>
      <c r="B21" t="n">
        <v>14</v>
      </c>
    </row>
    <row r="22">
      <c r="A22" t="n">
        <v>64</v>
      </c>
      <c r="B22" t="n">
        <v>12</v>
      </c>
    </row>
    <row r="23">
      <c r="A23" t="n">
        <v>71</v>
      </c>
      <c r="B23" t="n">
        <v>30</v>
      </c>
    </row>
    <row r="24">
      <c r="A24" t="n">
        <v>73</v>
      </c>
      <c r="B24" t="n">
        <v>23</v>
      </c>
    </row>
    <row r="25">
      <c r="A25" t="n">
        <v>69</v>
      </c>
      <c r="B25" t="n">
        <v>15</v>
      </c>
    </row>
    <row r="26">
      <c r="A26" t="n">
        <v>62</v>
      </c>
      <c r="B26" t="n">
        <v>23</v>
      </c>
    </row>
    <row r="27">
      <c r="A27" t="n">
        <v>72</v>
      </c>
      <c r="B27" t="n">
        <v>23</v>
      </c>
    </row>
    <row r="28">
      <c r="A28" t="n">
        <v>64</v>
      </c>
      <c r="B28" t="n">
        <v>33</v>
      </c>
    </row>
    <row r="29">
      <c r="A29" t="n">
        <v>73</v>
      </c>
      <c r="B29" t="n">
        <v>24</v>
      </c>
    </row>
    <row r="30">
      <c r="A30" t="n">
        <v>60</v>
      </c>
      <c r="B30" t="n">
        <v>29</v>
      </c>
    </row>
    <row r="31">
      <c r="A31" t="n">
        <v>73</v>
      </c>
      <c r="B31" t="n">
        <v>13</v>
      </c>
    </row>
    <row r="32">
      <c r="A32" t="n">
        <v>67</v>
      </c>
      <c r="B32" t="n">
        <v>23</v>
      </c>
    </row>
    <row r="33">
      <c r="A33" t="n">
        <v>59</v>
      </c>
      <c r="B33" t="n">
        <v>23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